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0" windowWidth="13935" windowHeight="8865" activeTab="0"/>
  </bookViews>
  <sheets>
    <sheet name="App-1" sheetId="1" r:id="rId1"/>
    <sheet name="App-2" sheetId="2" r:id="rId2"/>
    <sheet name="App-3" sheetId="3" r:id="rId3"/>
  </sheets>
  <definedNames>
    <definedName name="Four_Hour_Warrant">#REF!</definedName>
    <definedName name="Four_Hour_Warrant_Factored">#REF!</definedName>
    <definedName name="HourlyCount">#REF!</definedName>
    <definedName name="Peak_Hour_Warrant">#REF!</definedName>
    <definedName name="Peak_Hour_Warrant_Factored">#REF!</definedName>
    <definedName name="PrintBlock1">#REF!</definedName>
    <definedName name="PrintBlock2">#REF!</definedName>
  </definedNames>
  <calcPr fullCalcOnLoad="1"/>
</workbook>
</file>

<file path=xl/sharedStrings.xml><?xml version="1.0" encoding="utf-8"?>
<sst xmlns="http://schemas.openxmlformats.org/spreadsheetml/2006/main" count="176" uniqueCount="61">
  <si>
    <t>MINNESOTA DEPARTMENT OF TRANSPORTATION</t>
  </si>
  <si>
    <t xml:space="preserve">       METRO DIVISION - TRAFFIC ENGINEERING</t>
  </si>
  <si>
    <t>COUNTY: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</si>
  <si>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</si>
  <si>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</si>
  <si>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</si>
  <si>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</si>
  <si>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</si>
  <si>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</si>
  <si>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</si>
  <si>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</si>
  <si>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</si>
  <si>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</si>
  <si>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</si>
  <si>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</si>
  <si>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</si>
  <si>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</si>
  <si>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</si>
  <si>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</si>
  <si>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</si>
  <si>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</si>
  <si>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</si>
  <si>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</si>
  <si>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</si>
  <si>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</si>
  <si>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</si>
  <si>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</si>
  <si>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OPERATOR:</t>
  </si>
  <si>
    <t>TOTAL</t>
  </si>
  <si>
    <t>REMARKS:</t>
  </si>
  <si>
    <t xml:space="preserve">     TRAFFIC COUNT DATA</t>
  </si>
  <si>
    <t>ROUTE #:</t>
  </si>
  <si>
    <t>REF. PT.:</t>
  </si>
  <si>
    <t>SITE CODE:</t>
  </si>
  <si>
    <t>FOR COUNTS BEGINNING:</t>
  </si>
  <si>
    <t xml:space="preserve"> </t>
  </si>
  <si>
    <t>DATE</t>
  </si>
  <si>
    <t>AVE.</t>
  </si>
  <si>
    <t>HOUR   DAY</t>
  </si>
  <si>
    <t>MON.</t>
  </si>
  <si>
    <t>TUE.</t>
  </si>
  <si>
    <t>WED.</t>
  </si>
  <si>
    <t>THU.</t>
  </si>
  <si>
    <t>FRI.</t>
  </si>
  <si>
    <t>SAT.</t>
  </si>
  <si>
    <t>SUN.</t>
  </si>
  <si>
    <t>WK.DAY</t>
  </si>
  <si>
    <t>WKEND</t>
  </si>
  <si>
    <t>24 HOURS FACTOR:</t>
  </si>
  <si>
    <t>FACTORED ADT:</t>
  </si>
  <si>
    <t>CORRECTED AADT:</t>
  </si>
  <si>
    <t>DATA FILE --&gt;</t>
  </si>
  <si>
    <t>SCOTT</t>
  </si>
  <si>
    <t>DR</t>
  </si>
  <si>
    <t>APPROACH</t>
  </si>
  <si>
    <t>a:\41780125</t>
  </si>
  <si>
    <t>TH-41 NB, S. OF W. 78TH ST.</t>
  </si>
  <si>
    <t>a:\78410527</t>
  </si>
  <si>
    <t>W. 78TH ST. WB, E. OF TH-41</t>
  </si>
  <si>
    <t>a:\41780456</t>
  </si>
  <si>
    <t>TH-41 SB, N. OF W. 78TH 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</si>
</sst>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3" xfId="0" applyFont="1" applyBorder="1" applyAlignment="1">
      <alignment horizontal="center"/>
    </xf>
    <xf numFmtId="1" fontId="8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50"/>
  <sheetViews>
    <sheetView tabSelected="1" zoomScaleSheetLayoutView="100" workbookViewId="0" topLeftCell="A1">
      <selection activeCell="I43" sqref="I43"/>
    </sheetView>
  </sheetViews>
  <sheetFormatPr defaultColWidth="9.140625" defaultRowHeight="12.75"/>
  <cols>
    <col min="1" max="1" width="12.00390625" style="0" customWidth="1"/>
  </cols>
  <sheetData>
    <row r="2" ht="18">
      <c r="C2" s="1" t="s">
        <v>0</v>
      </c>
    </row>
    <row r="4" ht="15.75">
      <c r="D4" s="2" t="s">
        <v>1</v>
      </c>
    </row>
    <row r="6" ht="15.75">
      <c r="E6" s="2" t="s">
        <v>30</v>
      </c>
    </row>
    <row r="8" spans="1:10" ht="12.75">
      <c r="A8" s="7" t="s">
        <v>31</v>
      </c>
      <c r="B8" s="5" t="s">
        <v>56</v>
      </c>
      <c r="C8" s="5"/>
      <c r="D8" s="5"/>
      <c r="E8" s="5"/>
      <c r="F8" s="5"/>
      <c r="G8" s="5"/>
      <c r="H8" s="5"/>
      <c r="I8" s="5"/>
      <c r="J8" s="5"/>
    </row>
    <row r="9" spans="1:10" ht="12.75">
      <c r="A9" s="7" t="s">
        <v>2</v>
      </c>
      <c r="B9" s="5" t="s">
        <v>52</v>
      </c>
      <c r="C9" s="5"/>
      <c r="D9" s="5"/>
      <c r="E9" s="5"/>
      <c r="F9" s="5"/>
      <c r="G9" s="5"/>
      <c r="H9" s="5"/>
      <c r="I9" s="5"/>
      <c r="J9" s="5"/>
    </row>
    <row r="10" spans="1:8" ht="12.75">
      <c r="A10" s="7" t="s">
        <v>32</v>
      </c>
      <c r="B10" s="5"/>
      <c r="C10" s="5"/>
      <c r="D10" s="5"/>
      <c r="E10" s="5"/>
      <c r="F10" s="5"/>
      <c r="G10" s="7" t="s">
        <v>33</v>
      </c>
      <c r="H10" s="5" t="s">
        <v>54</v>
      </c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7" t="s">
        <v>27</v>
      </c>
      <c r="B12" s="5" t="s">
        <v>53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 t="s">
        <v>34</v>
      </c>
      <c r="B14" s="5"/>
      <c r="C14" s="5"/>
      <c r="D14" s="18">
        <v>37796</v>
      </c>
      <c r="E14" s="19"/>
      <c r="F14" s="19"/>
      <c r="G14" s="5"/>
      <c r="H14" s="5"/>
      <c r="I14" s="5"/>
      <c r="J14" s="5"/>
    </row>
    <row r="16" spans="1:10" ht="12.75">
      <c r="A16" s="9" t="s">
        <v>36</v>
      </c>
      <c r="B16" s="10">
        <v>23</v>
      </c>
      <c r="C16" s="16">
        <v>24</v>
      </c>
      <c r="D16" s="10">
        <v>25</v>
      </c>
      <c r="E16" s="10">
        <v>26</v>
      </c>
      <c r="F16" s="10">
        <v>27</v>
      </c>
      <c r="G16" s="10">
        <v>28</v>
      </c>
      <c r="H16" s="10">
        <v>29</v>
      </c>
      <c r="I16" s="10" t="s">
        <v>37</v>
      </c>
      <c r="J16" s="10" t="s">
        <v>37</v>
      </c>
    </row>
    <row r="17" spans="1:10" ht="12.75">
      <c r="A17" s="11" t="s">
        <v>38</v>
      </c>
      <c r="B17" s="8" t="s">
        <v>39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</row>
    <row r="18" spans="1:10" ht="12.75">
      <c r="A18" t="s">
        <v>3</v>
      </c>
      <c r="B18" s="12"/>
      <c r="C18" s="12"/>
      <c r="D18" s="12">
        <v>33</v>
      </c>
      <c r="E18" s="12">
        <v>44</v>
      </c>
      <c r="F18" s="12">
        <v>41</v>
      </c>
      <c r="G18" s="12"/>
      <c r="H18" s="12"/>
      <c r="I18" s="12">
        <f>IF(COUNT(B18:F18)&gt;0,INT(AVERAGE(B18:F18)),"")</f>
        <v>39</v>
      </c>
      <c r="J18" s="12">
        <f>IF(COUNT(G18:H18)&gt;0,INT(AVERAGE(G18:H18)),"")</f>
      </c>
    </row>
    <row r="19" spans="1:10" ht="12.75">
      <c r="A19" t="s">
        <v>4</v>
      </c>
      <c r="B19" s="12"/>
      <c r="C19" s="12"/>
      <c r="D19" s="12">
        <v>20</v>
      </c>
      <c r="E19" s="12">
        <v>24</v>
      </c>
      <c r="F19" s="12">
        <v>36</v>
      </c>
      <c r="G19" s="12"/>
      <c r="H19" s="12"/>
      <c r="I19" s="12">
        <f aca="true" t="shared" si="0" ref="I19:I41">IF(COUNT(B19:F19)&gt;0,INT(AVERAGE(B19:F19)),"")</f>
        <v>26</v>
      </c>
      <c r="J19" s="12">
        <f aca="true" t="shared" si="1" ref="J19:J41">IF(COUNT(G19:H19)&gt;0,INT(AVERAGE(G19:H19)),"")</f>
      </c>
    </row>
    <row r="20" spans="1:10" ht="12.75">
      <c r="A20" t="s">
        <v>5</v>
      </c>
      <c r="B20" s="12"/>
      <c r="C20" s="12"/>
      <c r="D20" s="12">
        <v>24</v>
      </c>
      <c r="E20" s="12">
        <v>27</v>
      </c>
      <c r="F20" s="12">
        <v>27</v>
      </c>
      <c r="G20" s="12"/>
      <c r="H20" s="12"/>
      <c r="I20" s="12">
        <f t="shared" si="0"/>
        <v>26</v>
      </c>
      <c r="J20" s="12">
        <f t="shared" si="1"/>
      </c>
    </row>
    <row r="21" spans="1:10" ht="12.75">
      <c r="A21" t="s">
        <v>6</v>
      </c>
      <c r="B21" s="12"/>
      <c r="C21" s="12"/>
      <c r="D21" s="12">
        <v>16</v>
      </c>
      <c r="E21" s="12">
        <v>22</v>
      </c>
      <c r="F21" s="12">
        <v>16</v>
      </c>
      <c r="G21" s="12"/>
      <c r="H21" s="12"/>
      <c r="I21" s="12">
        <f t="shared" si="0"/>
        <v>18</v>
      </c>
      <c r="J21" s="12">
        <f t="shared" si="1"/>
      </c>
    </row>
    <row r="22" spans="1:10" ht="12.75">
      <c r="A22" t="s">
        <v>7</v>
      </c>
      <c r="B22" s="12"/>
      <c r="C22" s="12"/>
      <c r="D22" s="12">
        <v>44</v>
      </c>
      <c r="E22" s="12">
        <v>39</v>
      </c>
      <c r="F22" s="12">
        <v>41</v>
      </c>
      <c r="G22" s="12"/>
      <c r="H22" s="12"/>
      <c r="I22" s="12">
        <f t="shared" si="0"/>
        <v>41</v>
      </c>
      <c r="J22" s="12">
        <f t="shared" si="1"/>
      </c>
    </row>
    <row r="23" spans="1:10" ht="12.75">
      <c r="A23" t="s">
        <v>8</v>
      </c>
      <c r="B23" s="12"/>
      <c r="C23" s="12"/>
      <c r="D23" s="12">
        <v>164</v>
      </c>
      <c r="E23" s="12">
        <v>195</v>
      </c>
      <c r="F23" s="12">
        <v>183</v>
      </c>
      <c r="G23" s="12"/>
      <c r="H23" s="12"/>
      <c r="I23" s="12">
        <f t="shared" si="0"/>
        <v>180</v>
      </c>
      <c r="J23" s="12">
        <f t="shared" si="1"/>
      </c>
    </row>
    <row r="24" spans="1:10" ht="12.75">
      <c r="A24" t="s">
        <v>9</v>
      </c>
      <c r="B24" s="12"/>
      <c r="C24" s="12"/>
      <c r="D24" s="12">
        <v>414</v>
      </c>
      <c r="E24" s="12">
        <v>488</v>
      </c>
      <c r="F24" s="12">
        <v>444</v>
      </c>
      <c r="G24" s="12"/>
      <c r="H24" s="12"/>
      <c r="I24" s="12">
        <f t="shared" si="0"/>
        <v>448</v>
      </c>
      <c r="J24" s="12">
        <f t="shared" si="1"/>
      </c>
    </row>
    <row r="25" spans="1:10" ht="12.75">
      <c r="A25" t="s">
        <v>10</v>
      </c>
      <c r="B25" s="12"/>
      <c r="C25" s="12"/>
      <c r="D25" s="12">
        <v>607</v>
      </c>
      <c r="E25" s="12">
        <v>659</v>
      </c>
      <c r="F25" s="12">
        <v>615</v>
      </c>
      <c r="G25" s="12"/>
      <c r="H25" s="12"/>
      <c r="I25" s="12">
        <f t="shared" si="0"/>
        <v>627</v>
      </c>
      <c r="J25" s="12">
        <f t="shared" si="1"/>
      </c>
    </row>
    <row r="26" spans="1:10" ht="12.75">
      <c r="A26" t="s">
        <v>11</v>
      </c>
      <c r="B26" s="12"/>
      <c r="C26" s="12"/>
      <c r="D26" s="12">
        <v>511</v>
      </c>
      <c r="E26" s="12">
        <v>514</v>
      </c>
      <c r="F26" s="12">
        <v>516</v>
      </c>
      <c r="G26" s="12"/>
      <c r="H26" s="12"/>
      <c r="I26" s="12">
        <f t="shared" si="0"/>
        <v>513</v>
      </c>
      <c r="J26" s="12">
        <f t="shared" si="1"/>
      </c>
    </row>
    <row r="27" spans="1:10" ht="12.75">
      <c r="A27" t="s">
        <v>12</v>
      </c>
      <c r="B27" s="12"/>
      <c r="C27" s="12"/>
      <c r="D27" s="12">
        <v>398</v>
      </c>
      <c r="E27" s="12">
        <v>399</v>
      </c>
      <c r="F27" s="12">
        <v>451</v>
      </c>
      <c r="G27" s="12"/>
      <c r="H27" s="12"/>
      <c r="I27" s="12">
        <f t="shared" si="0"/>
        <v>416</v>
      </c>
      <c r="J27" s="12">
        <f t="shared" si="1"/>
      </c>
    </row>
    <row r="28" spans="1:10" ht="12.75">
      <c r="A28" t="s">
        <v>13</v>
      </c>
      <c r="B28" s="12"/>
      <c r="C28" s="12"/>
      <c r="D28" s="12">
        <v>416</v>
      </c>
      <c r="E28" s="12">
        <v>441</v>
      </c>
      <c r="F28" s="12">
        <v>444</v>
      </c>
      <c r="G28" s="12"/>
      <c r="H28" s="12"/>
      <c r="I28" s="12">
        <f t="shared" si="0"/>
        <v>433</v>
      </c>
      <c r="J28" s="12">
        <f t="shared" si="1"/>
      </c>
    </row>
    <row r="29" spans="1:10" ht="12.75">
      <c r="A29" t="s">
        <v>14</v>
      </c>
      <c r="B29" s="12"/>
      <c r="C29" s="12"/>
      <c r="D29" s="12">
        <v>439</v>
      </c>
      <c r="E29" s="12">
        <v>451</v>
      </c>
      <c r="F29" s="12">
        <v>508</v>
      </c>
      <c r="G29" s="12"/>
      <c r="H29" s="12"/>
      <c r="I29" s="12">
        <f t="shared" si="0"/>
        <v>466</v>
      </c>
      <c r="J29" s="12">
        <f t="shared" si="1"/>
      </c>
    </row>
    <row r="30" spans="1:10" ht="12.75">
      <c r="A30" t="s">
        <v>15</v>
      </c>
      <c r="B30" s="12"/>
      <c r="C30" s="12"/>
      <c r="D30" s="12">
        <v>397</v>
      </c>
      <c r="E30" s="12">
        <v>436</v>
      </c>
      <c r="F30" s="12">
        <v>506</v>
      </c>
      <c r="G30" s="12"/>
      <c r="H30" s="12"/>
      <c r="I30" s="12">
        <f t="shared" si="0"/>
        <v>446</v>
      </c>
      <c r="J30" s="12">
        <f t="shared" si="1"/>
      </c>
    </row>
    <row r="31" spans="1:10" ht="12.75">
      <c r="A31" t="s">
        <v>16</v>
      </c>
      <c r="B31" s="12"/>
      <c r="C31" s="12"/>
      <c r="D31" s="12">
        <v>382</v>
      </c>
      <c r="E31" s="12">
        <v>407</v>
      </c>
      <c r="F31" s="12"/>
      <c r="G31" s="12"/>
      <c r="H31" s="12"/>
      <c r="I31" s="12">
        <f t="shared" si="0"/>
        <v>394</v>
      </c>
      <c r="J31" s="12">
        <f t="shared" si="1"/>
      </c>
    </row>
    <row r="32" spans="1:10" ht="12.75">
      <c r="A32" t="s">
        <v>17</v>
      </c>
      <c r="B32" s="12"/>
      <c r="C32" s="12">
        <v>500</v>
      </c>
      <c r="D32" s="12">
        <v>452</v>
      </c>
      <c r="E32" s="12">
        <v>519</v>
      </c>
      <c r="F32" s="12"/>
      <c r="G32" s="12"/>
      <c r="H32" s="12"/>
      <c r="I32" s="12">
        <f t="shared" si="0"/>
        <v>490</v>
      </c>
      <c r="J32" s="12">
        <f t="shared" si="1"/>
      </c>
    </row>
    <row r="33" spans="1:10" ht="12.75">
      <c r="A33" t="s">
        <v>18</v>
      </c>
      <c r="B33" s="12"/>
      <c r="C33" s="12">
        <v>600</v>
      </c>
      <c r="D33" s="12">
        <v>636</v>
      </c>
      <c r="E33" s="12">
        <v>642</v>
      </c>
      <c r="F33" s="12"/>
      <c r="G33" s="12"/>
      <c r="H33" s="12"/>
      <c r="I33" s="12">
        <f t="shared" si="0"/>
        <v>626</v>
      </c>
      <c r="J33" s="12">
        <f t="shared" si="1"/>
      </c>
    </row>
    <row r="34" spans="1:10" ht="12.75">
      <c r="A34" t="s">
        <v>19</v>
      </c>
      <c r="B34" s="12"/>
      <c r="C34" s="12">
        <v>748</v>
      </c>
      <c r="D34" s="12">
        <v>706</v>
      </c>
      <c r="E34" s="12">
        <v>767</v>
      </c>
      <c r="F34" s="12"/>
      <c r="G34" s="12"/>
      <c r="H34" s="12"/>
      <c r="I34" s="12">
        <f t="shared" si="0"/>
        <v>740</v>
      </c>
      <c r="J34" s="12">
        <f t="shared" si="1"/>
      </c>
    </row>
    <row r="35" spans="1:10" ht="12.75">
      <c r="A35" t="s">
        <v>20</v>
      </c>
      <c r="B35" s="12"/>
      <c r="C35" s="12">
        <v>678</v>
      </c>
      <c r="D35" s="12">
        <v>614</v>
      </c>
      <c r="E35" s="12">
        <v>654</v>
      </c>
      <c r="F35" s="12"/>
      <c r="G35" s="12"/>
      <c r="H35" s="12"/>
      <c r="I35" s="12">
        <f t="shared" si="0"/>
        <v>648</v>
      </c>
      <c r="J35" s="12">
        <f t="shared" si="1"/>
      </c>
    </row>
    <row r="36" spans="1:10" ht="12.75">
      <c r="A36" t="s">
        <v>21</v>
      </c>
      <c r="B36" s="12"/>
      <c r="C36" s="12">
        <v>473</v>
      </c>
      <c r="D36" s="12">
        <v>409</v>
      </c>
      <c r="E36" s="12">
        <v>424</v>
      </c>
      <c r="F36" s="12"/>
      <c r="G36" s="12"/>
      <c r="H36" s="12"/>
      <c r="I36" s="12">
        <f t="shared" si="0"/>
        <v>435</v>
      </c>
      <c r="J36" s="12">
        <f t="shared" si="1"/>
      </c>
    </row>
    <row r="37" spans="1:10" ht="12.75">
      <c r="A37" t="s">
        <v>22</v>
      </c>
      <c r="B37" s="12"/>
      <c r="C37" s="12">
        <v>306</v>
      </c>
      <c r="D37" s="12">
        <v>297</v>
      </c>
      <c r="E37" s="12">
        <v>358</v>
      </c>
      <c r="F37" s="12"/>
      <c r="G37" s="12"/>
      <c r="H37" s="12"/>
      <c r="I37" s="12">
        <f t="shared" si="0"/>
        <v>320</v>
      </c>
      <c r="J37" s="12">
        <f t="shared" si="1"/>
      </c>
    </row>
    <row r="38" spans="1:10" ht="12.75">
      <c r="A38" t="s">
        <v>23</v>
      </c>
      <c r="B38" s="12"/>
      <c r="C38" s="12">
        <v>241</v>
      </c>
      <c r="D38" s="12">
        <v>204</v>
      </c>
      <c r="E38" s="12">
        <v>292</v>
      </c>
      <c r="F38" s="12"/>
      <c r="G38" s="12"/>
      <c r="H38" s="12"/>
      <c r="I38" s="12">
        <f t="shared" si="0"/>
        <v>245</v>
      </c>
      <c r="J38" s="12">
        <f t="shared" si="1"/>
      </c>
    </row>
    <row r="39" spans="1:10" ht="12.75">
      <c r="A39" t="s">
        <v>24</v>
      </c>
      <c r="B39" s="12"/>
      <c r="C39" s="12">
        <v>172</v>
      </c>
      <c r="D39" s="12">
        <v>203</v>
      </c>
      <c r="E39" s="12">
        <v>292</v>
      </c>
      <c r="F39" s="12"/>
      <c r="G39" s="12"/>
      <c r="H39" s="12"/>
      <c r="I39" s="12">
        <f t="shared" si="0"/>
        <v>222</v>
      </c>
      <c r="J39" s="12">
        <f t="shared" si="1"/>
      </c>
    </row>
    <row r="40" spans="1:10" ht="12.75">
      <c r="A40" t="s">
        <v>25</v>
      </c>
      <c r="B40" s="12"/>
      <c r="C40" s="12">
        <v>99</v>
      </c>
      <c r="D40" s="12">
        <v>120</v>
      </c>
      <c r="E40" s="12">
        <v>160</v>
      </c>
      <c r="F40" s="12"/>
      <c r="G40" s="12"/>
      <c r="H40" s="12"/>
      <c r="I40" s="12">
        <f t="shared" si="0"/>
        <v>126</v>
      </c>
      <c r="J40" s="12">
        <f t="shared" si="1"/>
      </c>
    </row>
    <row r="41" spans="1:10" ht="12.75">
      <c r="A41" s="3" t="s">
        <v>26</v>
      </c>
      <c r="B41" s="13"/>
      <c r="C41" s="13">
        <v>71</v>
      </c>
      <c r="D41" s="13">
        <v>79</v>
      </c>
      <c r="E41" s="13">
        <v>95</v>
      </c>
      <c r="F41" s="13"/>
      <c r="G41" s="13"/>
      <c r="H41" s="13"/>
      <c r="I41" s="13">
        <f t="shared" si="0"/>
        <v>81</v>
      </c>
      <c r="J41" s="13">
        <f t="shared" si="1"/>
      </c>
    </row>
    <row r="43" spans="1:10" ht="12.75">
      <c r="A43" t="s">
        <v>28</v>
      </c>
      <c r="B43" s="12">
        <f>IF(COUNT(B18:B41)&gt;0,SUM(B18:B41),"")</f>
      </c>
      <c r="C43" s="12">
        <f aca="true" t="shared" si="2" ref="C43:J43">IF(COUNT(C18:C41)&gt;0,SUM(C18:C41),"")</f>
        <v>3888</v>
      </c>
      <c r="D43" s="12">
        <f t="shared" si="2"/>
        <v>7585</v>
      </c>
      <c r="E43" s="12">
        <f t="shared" si="2"/>
        <v>8349</v>
      </c>
      <c r="F43" s="12">
        <f t="shared" si="2"/>
        <v>3828</v>
      </c>
      <c r="G43" s="12">
        <f t="shared" si="2"/>
      </c>
      <c r="H43" s="12">
        <f t="shared" si="2"/>
      </c>
      <c r="I43" s="12">
        <f t="shared" si="2"/>
        <v>8006</v>
      </c>
      <c r="J43" s="12">
        <f t="shared" si="2"/>
      </c>
    </row>
    <row r="44" ht="12.75">
      <c r="I44" s="12"/>
    </row>
    <row r="45" spans="1:10" ht="12.75">
      <c r="A45" t="s">
        <v>48</v>
      </c>
      <c r="H45" s="14" t="s">
        <v>49</v>
      </c>
      <c r="I45" s="12">
        <f>IF(COUNT(I43)&gt;0,IF(COUNT(C45)&gt;0,INT(C45*I43),""),"")</f>
      </c>
      <c r="J45" s="12"/>
    </row>
    <row r="46" ht="12.75">
      <c r="H46" s="4"/>
    </row>
    <row r="47" spans="1:10" ht="12.75">
      <c r="A47" t="s">
        <v>29</v>
      </c>
      <c r="B47" s="3"/>
      <c r="C47" s="3"/>
      <c r="D47" s="3"/>
      <c r="E47" s="3"/>
      <c r="F47" s="3"/>
      <c r="G47" s="3"/>
      <c r="H47" s="15" t="s">
        <v>50</v>
      </c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7:8" ht="12.75">
      <c r="G50" s="14" t="s">
        <v>51</v>
      </c>
      <c r="H50" t="s">
        <v>55</v>
      </c>
    </row>
  </sheetData>
  <mergeCells count="1">
    <mergeCell ref="D14:F14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J50"/>
  <sheetViews>
    <sheetView workbookViewId="0" topLeftCell="A25">
      <selection activeCell="I43" sqref="I43"/>
    </sheetView>
  </sheetViews>
  <sheetFormatPr defaultColWidth="9.140625" defaultRowHeight="12.75"/>
  <cols>
    <col min="1" max="1" width="12.00390625" style="0" customWidth="1"/>
  </cols>
  <sheetData>
    <row r="2" ht="18">
      <c r="C2" s="1" t="s">
        <v>0</v>
      </c>
    </row>
    <row r="4" ht="15.75">
      <c r="D4" s="2" t="s">
        <v>1</v>
      </c>
    </row>
    <row r="6" ht="15.75">
      <c r="E6" s="2" t="s">
        <v>30</v>
      </c>
    </row>
    <row r="8" spans="1:10" ht="12.75">
      <c r="A8" s="7" t="s">
        <v>31</v>
      </c>
      <c r="B8" s="5" t="s">
        <v>58</v>
      </c>
      <c r="C8" s="5"/>
      <c r="D8" s="5"/>
      <c r="E8" s="5"/>
      <c r="F8" s="5"/>
      <c r="G8" s="5"/>
      <c r="H8" s="5"/>
      <c r="I8" s="5"/>
      <c r="J8" s="5"/>
    </row>
    <row r="9" spans="1:10" ht="12.75">
      <c r="A9" s="7" t="s">
        <v>2</v>
      </c>
      <c r="B9" s="5" t="s">
        <v>52</v>
      </c>
      <c r="C9" s="5"/>
      <c r="D9" s="5"/>
      <c r="E9" s="5"/>
      <c r="F9" s="5"/>
      <c r="G9" s="5"/>
      <c r="H9" s="5"/>
      <c r="I9" s="5"/>
      <c r="J9" s="5"/>
    </row>
    <row r="10" spans="1:8" ht="12.75">
      <c r="A10" s="7" t="s">
        <v>32</v>
      </c>
      <c r="B10" s="5"/>
      <c r="C10" s="5"/>
      <c r="D10" s="5"/>
      <c r="E10" s="5"/>
      <c r="F10" s="5"/>
      <c r="G10" s="7" t="s">
        <v>33</v>
      </c>
      <c r="H10" s="5" t="s">
        <v>54</v>
      </c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7" t="s">
        <v>27</v>
      </c>
      <c r="B12" s="5" t="s">
        <v>53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 t="s">
        <v>34</v>
      </c>
      <c r="B14" s="5"/>
      <c r="C14" s="5"/>
      <c r="D14" s="18">
        <v>37797</v>
      </c>
      <c r="E14" s="19"/>
      <c r="F14" s="19"/>
      <c r="G14" s="5"/>
      <c r="H14" s="5"/>
      <c r="I14" s="5"/>
      <c r="J14" s="5"/>
    </row>
    <row r="16" spans="1:10" ht="12.75">
      <c r="A16" s="9" t="s">
        <v>36</v>
      </c>
      <c r="B16" s="10">
        <v>23</v>
      </c>
      <c r="C16" s="10">
        <v>24</v>
      </c>
      <c r="D16" s="16">
        <v>25</v>
      </c>
      <c r="E16" s="10">
        <v>26</v>
      </c>
      <c r="F16" s="10">
        <v>27</v>
      </c>
      <c r="G16" s="10">
        <v>28</v>
      </c>
      <c r="H16" s="10">
        <v>29</v>
      </c>
      <c r="I16" s="10" t="s">
        <v>37</v>
      </c>
      <c r="J16" s="10" t="s">
        <v>37</v>
      </c>
    </row>
    <row r="17" spans="1:10" ht="12.75">
      <c r="A17" s="11" t="s">
        <v>38</v>
      </c>
      <c r="B17" s="8" t="s">
        <v>39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</row>
    <row r="18" spans="1:10" ht="12.75">
      <c r="A18" t="s">
        <v>3</v>
      </c>
      <c r="B18" s="12"/>
      <c r="C18" s="12"/>
      <c r="D18" s="12"/>
      <c r="E18" s="12">
        <v>1</v>
      </c>
      <c r="F18" s="12">
        <v>1</v>
      </c>
      <c r="G18" s="12"/>
      <c r="H18" s="12"/>
      <c r="I18" s="12">
        <f>IF(COUNT(B18:F18)&gt;0,INT(AVERAGE(B18:F18)),"")</f>
        <v>1</v>
      </c>
      <c r="J18" s="12">
        <f>IF(COUNT(G18:H18)&gt;0,INT(AVERAGE(G18:H18)),"")</f>
      </c>
    </row>
    <row r="19" spans="1:10" ht="12.75">
      <c r="A19" t="s">
        <v>4</v>
      </c>
      <c r="B19" s="12"/>
      <c r="C19" s="12"/>
      <c r="D19" s="12"/>
      <c r="E19" s="12">
        <v>1</v>
      </c>
      <c r="F19" s="12">
        <v>1</v>
      </c>
      <c r="G19" s="12"/>
      <c r="H19" s="12"/>
      <c r="I19" s="12">
        <f aca="true" t="shared" si="0" ref="I19:I41">IF(COUNT(B19:F19)&gt;0,INT(AVERAGE(B19:F19)),"")</f>
        <v>1</v>
      </c>
      <c r="J19" s="12">
        <f aca="true" t="shared" si="1" ref="J19:J41">IF(COUNT(G19:H19)&gt;0,INT(AVERAGE(G19:H19)),"")</f>
      </c>
    </row>
    <row r="20" spans="1:10" ht="12.75">
      <c r="A20" t="s">
        <v>5</v>
      </c>
      <c r="B20" s="12"/>
      <c r="C20" s="12"/>
      <c r="D20" s="12" t="s">
        <v>35</v>
      </c>
      <c r="E20" s="12">
        <v>0</v>
      </c>
      <c r="F20" s="12">
        <v>0</v>
      </c>
      <c r="G20" s="12"/>
      <c r="H20" s="12"/>
      <c r="I20" s="12">
        <f t="shared" si="0"/>
        <v>0</v>
      </c>
      <c r="J20" s="12">
        <f t="shared" si="1"/>
      </c>
    </row>
    <row r="21" spans="1:10" ht="12.75">
      <c r="A21" t="s">
        <v>6</v>
      </c>
      <c r="B21" s="12"/>
      <c r="C21" s="12"/>
      <c r="D21" s="12"/>
      <c r="E21" s="12">
        <v>1</v>
      </c>
      <c r="F21" s="12">
        <v>1</v>
      </c>
      <c r="G21" s="12"/>
      <c r="H21" s="12"/>
      <c r="I21" s="12">
        <f t="shared" si="0"/>
        <v>1</v>
      </c>
      <c r="J21" s="12">
        <f t="shared" si="1"/>
      </c>
    </row>
    <row r="22" spans="1:10" ht="12.75">
      <c r="A22" t="s">
        <v>7</v>
      </c>
      <c r="B22" s="12"/>
      <c r="C22" s="12"/>
      <c r="D22" s="12"/>
      <c r="E22" s="12">
        <v>1</v>
      </c>
      <c r="F22" s="12">
        <v>1</v>
      </c>
      <c r="G22" s="12"/>
      <c r="H22" s="12"/>
      <c r="I22" s="12">
        <f t="shared" si="0"/>
        <v>1</v>
      </c>
      <c r="J22" s="12">
        <f t="shared" si="1"/>
      </c>
    </row>
    <row r="23" spans="1:10" ht="12.75">
      <c r="A23" t="s">
        <v>8</v>
      </c>
      <c r="B23" s="12"/>
      <c r="C23" s="12"/>
      <c r="D23" s="12"/>
      <c r="E23" s="12">
        <v>5</v>
      </c>
      <c r="F23" s="12">
        <v>12</v>
      </c>
      <c r="G23" s="12"/>
      <c r="H23" s="12"/>
      <c r="I23" s="12">
        <f t="shared" si="0"/>
        <v>8</v>
      </c>
      <c r="J23" s="12">
        <f t="shared" si="1"/>
      </c>
    </row>
    <row r="24" spans="1:10" ht="12.75">
      <c r="A24" t="s">
        <v>9</v>
      </c>
      <c r="B24" s="12"/>
      <c r="C24" s="12"/>
      <c r="D24" s="12"/>
      <c r="E24" s="12">
        <v>29</v>
      </c>
      <c r="F24" s="12">
        <v>31</v>
      </c>
      <c r="G24" s="12"/>
      <c r="H24" s="12"/>
      <c r="I24" s="12">
        <f t="shared" si="0"/>
        <v>30</v>
      </c>
      <c r="J24" s="12">
        <f t="shared" si="1"/>
      </c>
    </row>
    <row r="25" spans="1:10" ht="12.75">
      <c r="A25" t="s">
        <v>10</v>
      </c>
      <c r="B25" s="12"/>
      <c r="C25" s="12"/>
      <c r="D25" s="12"/>
      <c r="E25" s="12">
        <v>45</v>
      </c>
      <c r="F25" s="12">
        <v>40</v>
      </c>
      <c r="G25" s="12"/>
      <c r="H25" s="12"/>
      <c r="I25" s="12">
        <f t="shared" si="0"/>
        <v>42</v>
      </c>
      <c r="J25" s="12">
        <f t="shared" si="1"/>
      </c>
    </row>
    <row r="26" spans="1:10" ht="12.75">
      <c r="A26" t="s">
        <v>11</v>
      </c>
      <c r="B26" s="12"/>
      <c r="C26" s="12"/>
      <c r="D26" s="12"/>
      <c r="E26" s="12">
        <v>29</v>
      </c>
      <c r="F26" s="12">
        <v>25</v>
      </c>
      <c r="G26" s="12"/>
      <c r="H26" s="12"/>
      <c r="I26" s="12">
        <f t="shared" si="0"/>
        <v>27</v>
      </c>
      <c r="J26" s="12">
        <f t="shared" si="1"/>
      </c>
    </row>
    <row r="27" spans="1:10" ht="12.75">
      <c r="A27" t="s">
        <v>12</v>
      </c>
      <c r="B27" s="12"/>
      <c r="C27" s="12"/>
      <c r="D27" s="12"/>
      <c r="E27" s="12">
        <v>24</v>
      </c>
      <c r="F27" s="12">
        <v>26</v>
      </c>
      <c r="G27" s="12"/>
      <c r="H27" s="12"/>
      <c r="I27" s="12">
        <f t="shared" si="0"/>
        <v>25</v>
      </c>
      <c r="J27" s="12">
        <f t="shared" si="1"/>
      </c>
    </row>
    <row r="28" spans="1:10" ht="12.75">
      <c r="A28" t="s">
        <v>13</v>
      </c>
      <c r="B28" s="12"/>
      <c r="C28" s="12"/>
      <c r="D28" s="12">
        <v>24</v>
      </c>
      <c r="E28" s="12">
        <v>31</v>
      </c>
      <c r="F28" s="12">
        <v>25</v>
      </c>
      <c r="G28" s="12"/>
      <c r="H28" s="12"/>
      <c r="I28" s="12">
        <f t="shared" si="0"/>
        <v>26</v>
      </c>
      <c r="J28" s="12">
        <f t="shared" si="1"/>
      </c>
    </row>
    <row r="29" spans="1:10" ht="12.75">
      <c r="A29" t="s">
        <v>14</v>
      </c>
      <c r="B29" s="12"/>
      <c r="C29" s="12"/>
      <c r="D29" s="12">
        <v>27</v>
      </c>
      <c r="E29" s="12">
        <v>23</v>
      </c>
      <c r="F29" s="12">
        <v>22</v>
      </c>
      <c r="G29" s="12"/>
      <c r="H29" s="12"/>
      <c r="I29" s="12">
        <f t="shared" si="0"/>
        <v>24</v>
      </c>
      <c r="J29" s="12">
        <f t="shared" si="1"/>
      </c>
    </row>
    <row r="30" spans="1:10" ht="12.75">
      <c r="A30" t="s">
        <v>15</v>
      </c>
      <c r="B30" s="12"/>
      <c r="C30" s="12"/>
      <c r="D30" s="12">
        <v>35</v>
      </c>
      <c r="E30" s="12">
        <v>29</v>
      </c>
      <c r="F30" s="12">
        <v>27</v>
      </c>
      <c r="G30" s="12"/>
      <c r="H30" s="12"/>
      <c r="I30" s="12">
        <f t="shared" si="0"/>
        <v>30</v>
      </c>
      <c r="J30" s="12">
        <f t="shared" si="1"/>
      </c>
    </row>
    <row r="31" spans="1:10" ht="12.75">
      <c r="A31" t="s">
        <v>16</v>
      </c>
      <c r="B31" s="12"/>
      <c r="C31" s="12"/>
      <c r="D31" s="12">
        <v>24</v>
      </c>
      <c r="E31" s="12">
        <v>18</v>
      </c>
      <c r="F31" s="17">
        <v>22</v>
      </c>
      <c r="G31" s="12"/>
      <c r="H31" s="12"/>
      <c r="I31" s="12">
        <f t="shared" si="0"/>
        <v>21</v>
      </c>
      <c r="J31" s="12">
        <f t="shared" si="1"/>
      </c>
    </row>
    <row r="32" spans="1:10" ht="12.75">
      <c r="A32" t="s">
        <v>17</v>
      </c>
      <c r="B32" s="12"/>
      <c r="C32" s="12"/>
      <c r="D32" s="12">
        <v>29</v>
      </c>
      <c r="E32" s="12">
        <v>24</v>
      </c>
      <c r="F32" s="12"/>
      <c r="G32" s="12"/>
      <c r="H32" s="12"/>
      <c r="I32" s="12">
        <f t="shared" si="0"/>
        <v>26</v>
      </c>
      <c r="J32" s="12">
        <f t="shared" si="1"/>
      </c>
    </row>
    <row r="33" spans="1:10" ht="12.75">
      <c r="A33" t="s">
        <v>18</v>
      </c>
      <c r="B33" s="12"/>
      <c r="C33" s="12"/>
      <c r="D33" s="12">
        <v>37</v>
      </c>
      <c r="E33" s="12">
        <v>39</v>
      </c>
      <c r="F33" s="12"/>
      <c r="G33" s="12"/>
      <c r="H33" s="12"/>
      <c r="I33" s="12">
        <f t="shared" si="0"/>
        <v>38</v>
      </c>
      <c r="J33" s="12">
        <f t="shared" si="1"/>
      </c>
    </row>
    <row r="34" spans="1:10" ht="12.75">
      <c r="A34" t="s">
        <v>19</v>
      </c>
      <c r="B34" s="12"/>
      <c r="C34" s="12"/>
      <c r="D34" s="12">
        <v>30</v>
      </c>
      <c r="E34" s="12">
        <v>51</v>
      </c>
      <c r="F34" s="12"/>
      <c r="G34" s="12"/>
      <c r="H34" s="12"/>
      <c r="I34" s="12">
        <f t="shared" si="0"/>
        <v>40</v>
      </c>
      <c r="J34" s="12">
        <f t="shared" si="1"/>
      </c>
    </row>
    <row r="35" spans="1:10" ht="12.75">
      <c r="A35" t="s">
        <v>20</v>
      </c>
      <c r="B35" s="12"/>
      <c r="C35" s="12"/>
      <c r="D35" s="12">
        <v>22</v>
      </c>
      <c r="E35" s="12">
        <v>30</v>
      </c>
      <c r="F35" s="12"/>
      <c r="G35" s="12"/>
      <c r="H35" s="12"/>
      <c r="I35" s="12">
        <f t="shared" si="0"/>
        <v>26</v>
      </c>
      <c r="J35" s="12">
        <f t="shared" si="1"/>
      </c>
    </row>
    <row r="36" spans="1:10" ht="12.75">
      <c r="A36" t="s">
        <v>21</v>
      </c>
      <c r="B36" s="12"/>
      <c r="C36" s="12"/>
      <c r="D36" s="12">
        <v>25</v>
      </c>
      <c r="E36" s="12">
        <v>27</v>
      </c>
      <c r="F36" s="12"/>
      <c r="G36" s="12"/>
      <c r="H36" s="12"/>
      <c r="I36" s="12">
        <f t="shared" si="0"/>
        <v>26</v>
      </c>
      <c r="J36" s="12">
        <f t="shared" si="1"/>
      </c>
    </row>
    <row r="37" spans="1:10" ht="12.75">
      <c r="A37" t="s">
        <v>22</v>
      </c>
      <c r="B37" s="12"/>
      <c r="C37" s="12"/>
      <c r="D37" s="12">
        <v>16</v>
      </c>
      <c r="E37" s="12">
        <v>22</v>
      </c>
      <c r="F37" s="12"/>
      <c r="G37" s="12"/>
      <c r="H37" s="12"/>
      <c r="I37" s="12">
        <f t="shared" si="0"/>
        <v>19</v>
      </c>
      <c r="J37" s="12">
        <f t="shared" si="1"/>
      </c>
    </row>
    <row r="38" spans="1:10" ht="12.75">
      <c r="A38" t="s">
        <v>23</v>
      </c>
      <c r="B38" s="12"/>
      <c r="C38" s="12" t="s">
        <v>35</v>
      </c>
      <c r="D38" s="12">
        <v>12</v>
      </c>
      <c r="E38" s="12">
        <v>13</v>
      </c>
      <c r="F38" s="12"/>
      <c r="G38" s="12"/>
      <c r="H38" s="12"/>
      <c r="I38" s="12">
        <f t="shared" si="0"/>
        <v>12</v>
      </c>
      <c r="J38" s="12">
        <f t="shared" si="1"/>
      </c>
    </row>
    <row r="39" spans="1:10" ht="12.75">
      <c r="A39" t="s">
        <v>24</v>
      </c>
      <c r="B39" s="12"/>
      <c r="C39" s="12" t="s">
        <v>35</v>
      </c>
      <c r="D39" s="12">
        <v>15</v>
      </c>
      <c r="E39" s="12">
        <v>15</v>
      </c>
      <c r="F39" s="12"/>
      <c r="G39" s="12"/>
      <c r="H39" s="12"/>
      <c r="I39" s="12">
        <f t="shared" si="0"/>
        <v>15</v>
      </c>
      <c r="J39" s="12">
        <f t="shared" si="1"/>
      </c>
    </row>
    <row r="40" spans="1:10" ht="12.75">
      <c r="A40" t="s">
        <v>25</v>
      </c>
      <c r="B40" s="12"/>
      <c r="C40" s="12" t="s">
        <v>35</v>
      </c>
      <c r="D40" s="12">
        <v>4</v>
      </c>
      <c r="E40" s="12">
        <v>9</v>
      </c>
      <c r="F40" s="12"/>
      <c r="G40" s="12"/>
      <c r="H40" s="12"/>
      <c r="I40" s="12">
        <f t="shared" si="0"/>
        <v>6</v>
      </c>
      <c r="J40" s="12">
        <f t="shared" si="1"/>
      </c>
    </row>
    <row r="41" spans="1:10" ht="12.75">
      <c r="A41" s="3" t="s">
        <v>26</v>
      </c>
      <c r="B41" s="13"/>
      <c r="C41" s="13"/>
      <c r="D41" s="13">
        <v>2</v>
      </c>
      <c r="E41" s="13">
        <v>2</v>
      </c>
      <c r="F41" s="13"/>
      <c r="G41" s="13"/>
      <c r="H41" s="13"/>
      <c r="I41" s="13">
        <f t="shared" si="0"/>
        <v>2</v>
      </c>
      <c r="J41" s="13">
        <f t="shared" si="1"/>
      </c>
    </row>
    <row r="43" spans="1:10" ht="12.75">
      <c r="A43" t="s">
        <v>28</v>
      </c>
      <c r="B43" s="12">
        <f>IF(COUNT(B18:B41)&gt;0,SUM(B18:B41),"")</f>
      </c>
      <c r="C43" s="12">
        <f aca="true" t="shared" si="2" ref="C43:J43">IF(COUNT(C18:C41)&gt;0,SUM(C18:C41),"")</f>
      </c>
      <c r="D43" s="12">
        <f t="shared" si="2"/>
        <v>302</v>
      </c>
      <c r="E43" s="12">
        <f t="shared" si="2"/>
        <v>469</v>
      </c>
      <c r="F43" s="12">
        <f t="shared" si="2"/>
        <v>234</v>
      </c>
      <c r="G43" s="12">
        <f t="shared" si="2"/>
      </c>
      <c r="H43" s="12">
        <f t="shared" si="2"/>
      </c>
      <c r="I43" s="12">
        <f t="shared" si="2"/>
        <v>447</v>
      </c>
      <c r="J43" s="12">
        <f t="shared" si="2"/>
      </c>
    </row>
    <row r="44" ht="12.75">
      <c r="I44" s="12"/>
    </row>
    <row r="45" spans="1:10" ht="12.75">
      <c r="A45" t="s">
        <v>48</v>
      </c>
      <c r="C45" t="s">
        <v>35</v>
      </c>
      <c r="H45" s="14" t="s">
        <v>49</v>
      </c>
      <c r="I45" s="12">
        <f>IF(COUNT(I43)&gt;0,IF(COUNT(C45)&gt;0,INT(C45*I43),""),"")</f>
      </c>
      <c r="J45" s="12"/>
    </row>
    <row r="46" ht="12.75">
      <c r="H46" s="4"/>
    </row>
    <row r="47" spans="1:10" ht="12.75">
      <c r="A47" t="s">
        <v>29</v>
      </c>
      <c r="B47" s="3"/>
      <c r="C47" s="3"/>
      <c r="D47" s="3"/>
      <c r="E47" s="3"/>
      <c r="F47" s="3"/>
      <c r="G47" s="3"/>
      <c r="H47" s="15" t="s">
        <v>50</v>
      </c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7:8" ht="12.75">
      <c r="G50" s="14" t="s">
        <v>51</v>
      </c>
      <c r="H50" t="s">
        <v>57</v>
      </c>
    </row>
  </sheetData>
  <mergeCells count="1">
    <mergeCell ref="D14:F14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J50"/>
  <sheetViews>
    <sheetView workbookViewId="0" topLeftCell="A22">
      <selection activeCell="I43" sqref="I43"/>
    </sheetView>
  </sheetViews>
  <sheetFormatPr defaultColWidth="9.140625" defaultRowHeight="12.75"/>
  <cols>
    <col min="1" max="1" width="12.00390625" style="0" customWidth="1"/>
  </cols>
  <sheetData>
    <row r="2" ht="18">
      <c r="C2" s="1" t="s">
        <v>0</v>
      </c>
    </row>
    <row r="4" ht="15.75">
      <c r="D4" s="2" t="s">
        <v>1</v>
      </c>
    </row>
    <row r="6" ht="15.75">
      <c r="E6" s="2" t="s">
        <v>30</v>
      </c>
    </row>
    <row r="8" spans="1:10" ht="12.75">
      <c r="A8" s="7" t="s">
        <v>31</v>
      </c>
      <c r="B8" s="5" t="s">
        <v>60</v>
      </c>
      <c r="C8" s="5"/>
      <c r="D8" s="5"/>
      <c r="E8" s="5"/>
      <c r="F8" s="5"/>
      <c r="G8" s="5"/>
      <c r="H8" s="5"/>
      <c r="I8" s="5"/>
      <c r="J8" s="5"/>
    </row>
    <row r="9" spans="1:10" ht="12.75">
      <c r="A9" s="7" t="s">
        <v>2</v>
      </c>
      <c r="B9" s="5" t="s">
        <v>52</v>
      </c>
      <c r="C9" s="5"/>
      <c r="D9" s="5"/>
      <c r="E9" s="5"/>
      <c r="F9" s="5"/>
      <c r="G9" s="5"/>
      <c r="H9" s="5"/>
      <c r="I9" s="5"/>
      <c r="J9" s="5"/>
    </row>
    <row r="10" spans="1:8" ht="12.75">
      <c r="A10" s="7" t="s">
        <v>32</v>
      </c>
      <c r="B10" s="5"/>
      <c r="C10" s="5"/>
      <c r="D10" s="5"/>
      <c r="E10" s="5"/>
      <c r="F10" s="5"/>
      <c r="G10" s="7" t="s">
        <v>33</v>
      </c>
      <c r="H10" s="5" t="s">
        <v>54</v>
      </c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7" t="s">
        <v>27</v>
      </c>
      <c r="B12" s="5" t="s">
        <v>53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 t="s">
        <v>34</v>
      </c>
      <c r="B14" s="5"/>
      <c r="C14" s="5"/>
      <c r="D14" s="18">
        <v>37796</v>
      </c>
      <c r="E14" s="19"/>
      <c r="F14" s="19"/>
      <c r="G14" s="5"/>
      <c r="H14" s="5"/>
      <c r="I14" s="5"/>
      <c r="J14" s="5"/>
    </row>
    <row r="16" spans="1:10" ht="12.75">
      <c r="A16" s="9" t="s">
        <v>36</v>
      </c>
      <c r="B16" s="10">
        <v>23</v>
      </c>
      <c r="C16" s="16">
        <v>24</v>
      </c>
      <c r="D16" s="10">
        <v>25</v>
      </c>
      <c r="E16" s="10">
        <v>26</v>
      </c>
      <c r="F16" s="10">
        <v>27</v>
      </c>
      <c r="G16" s="10">
        <v>28</v>
      </c>
      <c r="H16" s="10">
        <v>29</v>
      </c>
      <c r="I16" s="10" t="s">
        <v>37</v>
      </c>
      <c r="J16" s="10" t="s">
        <v>37</v>
      </c>
    </row>
    <row r="17" spans="1:10" ht="12.75">
      <c r="A17" s="11" t="s">
        <v>38</v>
      </c>
      <c r="B17" s="8" t="s">
        <v>39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</row>
    <row r="18" spans="1:10" ht="12.75">
      <c r="A18" t="s">
        <v>3</v>
      </c>
      <c r="B18" s="12"/>
      <c r="C18" s="12"/>
      <c r="D18" s="12">
        <v>31</v>
      </c>
      <c r="E18" s="12">
        <v>46</v>
      </c>
      <c r="F18" s="12">
        <v>53</v>
      </c>
      <c r="G18" s="12"/>
      <c r="H18" s="12"/>
      <c r="I18" s="12">
        <f>IF(COUNT(B18:F18)&gt;0,INT(AVERAGE(B18:F18)),"")</f>
        <v>43</v>
      </c>
      <c r="J18" s="12">
        <f>IF(COUNT(G18:H18)&gt;0,INT(AVERAGE(G18:H18)),"")</f>
      </c>
    </row>
    <row r="19" spans="1:10" ht="12.75">
      <c r="A19" t="s">
        <v>4</v>
      </c>
      <c r="B19" s="12"/>
      <c r="C19" s="12"/>
      <c r="D19" s="12">
        <v>18</v>
      </c>
      <c r="E19" s="12">
        <v>20</v>
      </c>
      <c r="F19" s="12">
        <v>20</v>
      </c>
      <c r="G19" s="12"/>
      <c r="H19" s="12"/>
      <c r="I19" s="12">
        <f aca="true" t="shared" si="0" ref="I19:I41">IF(COUNT(B19:F19)&gt;0,INT(AVERAGE(B19:F19)),"")</f>
        <v>19</v>
      </c>
      <c r="J19" s="12">
        <f aca="true" t="shared" si="1" ref="J19:J41">IF(COUNT(G19:H19)&gt;0,INT(AVERAGE(G19:H19)),"")</f>
      </c>
    </row>
    <row r="20" spans="1:10" ht="12.75">
      <c r="A20" t="s">
        <v>5</v>
      </c>
      <c r="B20" s="12"/>
      <c r="C20" s="12"/>
      <c r="D20" s="12">
        <v>9</v>
      </c>
      <c r="E20" s="12">
        <v>10</v>
      </c>
      <c r="F20" s="12">
        <v>14</v>
      </c>
      <c r="G20" s="12"/>
      <c r="H20" s="12"/>
      <c r="I20" s="12">
        <f t="shared" si="0"/>
        <v>11</v>
      </c>
      <c r="J20" s="12">
        <f t="shared" si="1"/>
      </c>
    </row>
    <row r="21" spans="1:10" ht="12.75">
      <c r="A21" t="s">
        <v>6</v>
      </c>
      <c r="B21" s="12"/>
      <c r="C21" s="12"/>
      <c r="D21" s="12">
        <v>16</v>
      </c>
      <c r="E21" s="12">
        <v>19</v>
      </c>
      <c r="F21" s="12">
        <v>28</v>
      </c>
      <c r="G21" s="12"/>
      <c r="H21" s="12"/>
      <c r="I21" s="12">
        <f t="shared" si="0"/>
        <v>21</v>
      </c>
      <c r="J21" s="12">
        <f t="shared" si="1"/>
      </c>
    </row>
    <row r="22" spans="1:10" ht="12.75">
      <c r="A22" t="s">
        <v>7</v>
      </c>
      <c r="B22" s="12"/>
      <c r="C22" s="12"/>
      <c r="D22" s="12">
        <v>38</v>
      </c>
      <c r="E22" s="12">
        <v>39</v>
      </c>
      <c r="F22" s="12">
        <v>38</v>
      </c>
      <c r="G22" s="12"/>
      <c r="H22" s="12"/>
      <c r="I22" s="12">
        <f t="shared" si="0"/>
        <v>38</v>
      </c>
      <c r="J22" s="12">
        <f t="shared" si="1"/>
      </c>
    </row>
    <row r="23" spans="1:10" ht="12.75">
      <c r="A23" t="s">
        <v>8</v>
      </c>
      <c r="B23" s="12"/>
      <c r="C23" s="12"/>
      <c r="D23" s="12">
        <v>159</v>
      </c>
      <c r="E23" s="12">
        <v>182</v>
      </c>
      <c r="F23" s="12">
        <v>162</v>
      </c>
      <c r="G23" s="12"/>
      <c r="H23" s="12"/>
      <c r="I23" s="12">
        <f t="shared" si="0"/>
        <v>167</v>
      </c>
      <c r="J23" s="12">
        <f t="shared" si="1"/>
      </c>
    </row>
    <row r="24" spans="1:10" ht="12.75">
      <c r="A24" t="s">
        <v>9</v>
      </c>
      <c r="B24" s="12"/>
      <c r="C24" s="12"/>
      <c r="D24" s="12">
        <v>371</v>
      </c>
      <c r="E24" s="12">
        <v>455</v>
      </c>
      <c r="F24" s="12">
        <v>392</v>
      </c>
      <c r="G24" s="12"/>
      <c r="H24" s="12"/>
      <c r="I24" s="12">
        <f t="shared" si="0"/>
        <v>406</v>
      </c>
      <c r="J24" s="12">
        <f t="shared" si="1"/>
      </c>
    </row>
    <row r="25" spans="1:10" ht="12.75">
      <c r="A25" t="s">
        <v>10</v>
      </c>
      <c r="B25" s="12"/>
      <c r="C25" s="12"/>
      <c r="D25" s="12">
        <v>531</v>
      </c>
      <c r="E25" s="12">
        <v>631</v>
      </c>
      <c r="F25" s="12">
        <v>535</v>
      </c>
      <c r="G25" s="12"/>
      <c r="H25" s="12"/>
      <c r="I25" s="12">
        <f t="shared" si="0"/>
        <v>565</v>
      </c>
      <c r="J25" s="12">
        <f t="shared" si="1"/>
      </c>
    </row>
    <row r="26" spans="1:10" ht="12.75">
      <c r="A26" t="s">
        <v>11</v>
      </c>
      <c r="B26" s="12"/>
      <c r="C26" s="12"/>
      <c r="D26" s="12">
        <v>451</v>
      </c>
      <c r="E26" s="12">
        <v>477</v>
      </c>
      <c r="F26" s="12">
        <v>440</v>
      </c>
      <c r="G26" s="12"/>
      <c r="H26" s="12"/>
      <c r="I26" s="12">
        <f t="shared" si="0"/>
        <v>456</v>
      </c>
      <c r="J26" s="12">
        <f t="shared" si="1"/>
      </c>
    </row>
    <row r="27" spans="1:10" ht="12.75">
      <c r="A27" t="s">
        <v>12</v>
      </c>
      <c r="B27" s="12"/>
      <c r="C27" s="12"/>
      <c r="D27" s="12">
        <v>388</v>
      </c>
      <c r="E27" s="12">
        <v>457</v>
      </c>
      <c r="F27" s="12">
        <v>402</v>
      </c>
      <c r="G27" s="12"/>
      <c r="H27" s="12"/>
      <c r="I27" s="12">
        <f t="shared" si="0"/>
        <v>415</v>
      </c>
      <c r="J27" s="12">
        <f t="shared" si="1"/>
      </c>
    </row>
    <row r="28" spans="1:10" ht="12.75">
      <c r="A28" t="s">
        <v>13</v>
      </c>
      <c r="B28" s="12"/>
      <c r="C28" s="12"/>
      <c r="D28" s="12">
        <v>380</v>
      </c>
      <c r="E28" s="12">
        <v>359</v>
      </c>
      <c r="F28" s="12">
        <v>367</v>
      </c>
      <c r="G28" s="12"/>
      <c r="H28" s="12"/>
      <c r="I28" s="12">
        <f t="shared" si="0"/>
        <v>368</v>
      </c>
      <c r="J28" s="12">
        <f t="shared" si="1"/>
      </c>
    </row>
    <row r="29" spans="1:10" ht="12.75">
      <c r="A29" t="s">
        <v>14</v>
      </c>
      <c r="B29" s="12"/>
      <c r="C29" s="12"/>
      <c r="D29" s="12">
        <v>431</v>
      </c>
      <c r="E29" s="12">
        <v>375</v>
      </c>
      <c r="F29" s="12">
        <v>481</v>
      </c>
      <c r="G29" s="12"/>
      <c r="H29" s="12"/>
      <c r="I29" s="12">
        <f t="shared" si="0"/>
        <v>429</v>
      </c>
      <c r="J29" s="12">
        <f t="shared" si="1"/>
      </c>
    </row>
    <row r="30" spans="1:10" ht="12.75">
      <c r="A30" t="s">
        <v>15</v>
      </c>
      <c r="B30" s="12"/>
      <c r="C30" s="12"/>
      <c r="D30" s="12">
        <v>424</v>
      </c>
      <c r="E30" s="12">
        <v>399</v>
      </c>
      <c r="F30" s="12">
        <v>456</v>
      </c>
      <c r="G30" s="12"/>
      <c r="H30" s="12"/>
      <c r="I30" s="12">
        <f t="shared" si="0"/>
        <v>426</v>
      </c>
      <c r="J30" s="12">
        <f t="shared" si="1"/>
      </c>
    </row>
    <row r="31" spans="1:10" ht="12.75">
      <c r="A31" t="s">
        <v>16</v>
      </c>
      <c r="B31" s="12"/>
      <c r="C31" s="12"/>
      <c r="D31" s="12">
        <v>404</v>
      </c>
      <c r="E31" s="12">
        <v>445</v>
      </c>
      <c r="F31" s="12">
        <v>474</v>
      </c>
      <c r="G31" s="12"/>
      <c r="H31" s="12"/>
      <c r="I31" s="12">
        <f t="shared" si="0"/>
        <v>441</v>
      </c>
      <c r="J31" s="12">
        <f t="shared" si="1"/>
      </c>
    </row>
    <row r="32" spans="1:10" ht="12.75">
      <c r="A32" t="s">
        <v>17</v>
      </c>
      <c r="B32" s="12"/>
      <c r="C32" s="12"/>
      <c r="D32" s="12">
        <v>440</v>
      </c>
      <c r="E32" s="12">
        <v>463</v>
      </c>
      <c r="F32" s="12"/>
      <c r="G32" s="12"/>
      <c r="H32" s="12"/>
      <c r="I32" s="12">
        <f t="shared" si="0"/>
        <v>451</v>
      </c>
      <c r="J32" s="12">
        <f t="shared" si="1"/>
      </c>
    </row>
    <row r="33" spans="1:10" ht="12.75">
      <c r="A33" t="s">
        <v>18</v>
      </c>
      <c r="B33" s="12"/>
      <c r="C33" s="12">
        <v>533</v>
      </c>
      <c r="D33" s="12">
        <v>491</v>
      </c>
      <c r="E33" s="12">
        <v>571</v>
      </c>
      <c r="F33" s="12"/>
      <c r="G33" s="12"/>
      <c r="H33" s="12"/>
      <c r="I33" s="12">
        <f t="shared" si="0"/>
        <v>531</v>
      </c>
      <c r="J33" s="12">
        <f t="shared" si="1"/>
      </c>
    </row>
    <row r="34" spans="1:10" ht="12.75">
      <c r="A34" t="s">
        <v>19</v>
      </c>
      <c r="B34" s="12"/>
      <c r="C34" s="12">
        <v>582</v>
      </c>
      <c r="D34" s="12">
        <v>576</v>
      </c>
      <c r="E34" s="12">
        <v>664</v>
      </c>
      <c r="F34" s="12"/>
      <c r="G34" s="12"/>
      <c r="H34" s="12"/>
      <c r="I34" s="12">
        <f t="shared" si="0"/>
        <v>607</v>
      </c>
      <c r="J34" s="12">
        <f t="shared" si="1"/>
      </c>
    </row>
    <row r="35" spans="1:10" ht="12.75">
      <c r="A35" t="s">
        <v>20</v>
      </c>
      <c r="B35" s="12"/>
      <c r="C35" s="12">
        <v>647</v>
      </c>
      <c r="D35" s="12">
        <v>589</v>
      </c>
      <c r="E35" s="12">
        <v>669</v>
      </c>
      <c r="F35" s="12"/>
      <c r="G35" s="12"/>
      <c r="H35" s="12"/>
      <c r="I35" s="12">
        <f t="shared" si="0"/>
        <v>635</v>
      </c>
      <c r="J35" s="12">
        <f t="shared" si="1"/>
      </c>
    </row>
    <row r="36" spans="1:10" ht="12.75">
      <c r="A36" t="s">
        <v>21</v>
      </c>
      <c r="B36" s="12"/>
      <c r="C36" s="12">
        <v>517</v>
      </c>
      <c r="D36" s="12">
        <v>438</v>
      </c>
      <c r="E36" s="12">
        <v>486</v>
      </c>
      <c r="F36" s="12"/>
      <c r="G36" s="12"/>
      <c r="H36" s="12"/>
      <c r="I36" s="12">
        <f t="shared" si="0"/>
        <v>480</v>
      </c>
      <c r="J36" s="12">
        <f t="shared" si="1"/>
      </c>
    </row>
    <row r="37" spans="1:10" ht="12.75">
      <c r="A37" t="s">
        <v>22</v>
      </c>
      <c r="B37" s="12"/>
      <c r="C37" s="12">
        <v>371</v>
      </c>
      <c r="D37" s="12">
        <v>284</v>
      </c>
      <c r="E37" s="12">
        <v>316</v>
      </c>
      <c r="F37" s="12"/>
      <c r="G37" s="12"/>
      <c r="H37" s="12"/>
      <c r="I37" s="12">
        <f t="shared" si="0"/>
        <v>323</v>
      </c>
      <c r="J37" s="12">
        <f t="shared" si="1"/>
      </c>
    </row>
    <row r="38" spans="1:10" ht="12.75">
      <c r="A38" t="s">
        <v>23</v>
      </c>
      <c r="B38" s="12"/>
      <c r="C38" s="12">
        <v>261</v>
      </c>
      <c r="D38" s="12">
        <v>257</v>
      </c>
      <c r="E38" s="12">
        <v>324</v>
      </c>
      <c r="F38" s="12"/>
      <c r="G38" s="12"/>
      <c r="H38" s="12"/>
      <c r="I38" s="12">
        <f t="shared" si="0"/>
        <v>280</v>
      </c>
      <c r="J38" s="12">
        <f t="shared" si="1"/>
      </c>
    </row>
    <row r="39" spans="1:10" ht="12.75">
      <c r="A39" t="s">
        <v>24</v>
      </c>
      <c r="B39" s="12"/>
      <c r="C39" s="12">
        <v>195</v>
      </c>
      <c r="D39" s="12">
        <v>196</v>
      </c>
      <c r="E39" s="12">
        <v>294</v>
      </c>
      <c r="F39" s="12"/>
      <c r="G39" s="12"/>
      <c r="H39" s="12"/>
      <c r="I39" s="12">
        <f t="shared" si="0"/>
        <v>228</v>
      </c>
      <c r="J39" s="12">
        <f t="shared" si="1"/>
      </c>
    </row>
    <row r="40" spans="1:10" ht="12.75">
      <c r="A40" t="s">
        <v>25</v>
      </c>
      <c r="B40" s="12"/>
      <c r="C40" s="12">
        <v>149</v>
      </c>
      <c r="D40" s="12">
        <v>122</v>
      </c>
      <c r="E40" s="12">
        <v>169</v>
      </c>
      <c r="F40" s="12"/>
      <c r="G40" s="12"/>
      <c r="H40" s="12"/>
      <c r="I40" s="12">
        <f t="shared" si="0"/>
        <v>146</v>
      </c>
      <c r="J40" s="12">
        <f t="shared" si="1"/>
      </c>
    </row>
    <row r="41" spans="1:10" ht="12.75">
      <c r="A41" s="3" t="s">
        <v>26</v>
      </c>
      <c r="B41" s="13"/>
      <c r="C41" s="13">
        <v>50</v>
      </c>
      <c r="D41" s="13">
        <v>80</v>
      </c>
      <c r="E41" s="13">
        <v>78</v>
      </c>
      <c r="F41" s="13"/>
      <c r="G41" s="13"/>
      <c r="H41" s="13"/>
      <c r="I41" s="13">
        <f t="shared" si="0"/>
        <v>69</v>
      </c>
      <c r="J41" s="13">
        <f t="shared" si="1"/>
      </c>
    </row>
    <row r="43" spans="1:10" ht="12.75">
      <c r="A43" t="s">
        <v>28</v>
      </c>
      <c r="B43" s="12">
        <f>IF(COUNT(B18:B41)&gt;0,SUM(B18:B41),"")</f>
      </c>
      <c r="C43" s="12">
        <f aca="true" t="shared" si="2" ref="C43:J43">IF(COUNT(C18:C41)&gt;0,SUM(C18:C41),"")</f>
        <v>3305</v>
      </c>
      <c r="D43" s="12">
        <f t="shared" si="2"/>
        <v>7124</v>
      </c>
      <c r="E43" s="12">
        <f t="shared" si="2"/>
        <v>7948</v>
      </c>
      <c r="F43" s="12">
        <f t="shared" si="2"/>
        <v>3862</v>
      </c>
      <c r="G43" s="12">
        <f t="shared" si="2"/>
      </c>
      <c r="H43" s="12">
        <f t="shared" si="2"/>
      </c>
      <c r="I43" s="12">
        <f t="shared" si="2"/>
        <v>7555</v>
      </c>
      <c r="J43" s="12">
        <f t="shared" si="2"/>
      </c>
    </row>
    <row r="44" ht="12.75">
      <c r="I44" s="12"/>
    </row>
    <row r="45" spans="1:10" ht="12.75">
      <c r="A45" t="s">
        <v>48</v>
      </c>
      <c r="H45" s="14" t="s">
        <v>49</v>
      </c>
      <c r="I45" s="12">
        <f>IF(COUNT(I43)&gt;0,IF(COUNT(C45)&gt;0,INT(C45*I43),""),"")</f>
      </c>
      <c r="J45" s="12"/>
    </row>
    <row r="46" ht="12.75">
      <c r="H46" s="4"/>
    </row>
    <row r="47" spans="1:10" ht="12.75">
      <c r="A47" t="s">
        <v>29</v>
      </c>
      <c r="B47" s="3"/>
      <c r="C47" s="3"/>
      <c r="D47" s="3"/>
      <c r="E47" s="3"/>
      <c r="F47" s="3"/>
      <c r="G47" s="3"/>
      <c r="H47" s="15" t="s">
        <v>50</v>
      </c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7:8" ht="12.75">
      <c r="G50" s="14" t="s">
        <v>51</v>
      </c>
      <c r="H50" t="s">
        <v>59</v>
      </c>
    </row>
  </sheetData>
  <mergeCells count="1">
    <mergeCell ref="D14:F14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 - Metro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Reyn1Mik</cp:lastModifiedBy>
  <cp:lastPrinted>2003-04-03T17:52:32Z</cp:lastPrinted>
  <dcterms:created xsi:type="dcterms:W3CDTF">1999-08-13T14:59:44Z</dcterms:created>
  <dcterms:modified xsi:type="dcterms:W3CDTF">2003-07-21T13:53:15Z</dcterms:modified>
  <cp:category/>
  <cp:version/>
  <cp:contentType/>
  <cp:contentStatus/>
</cp:coreProperties>
</file>